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1688"/>
  </bookViews>
  <sheets>
    <sheet name="Αλφαβητική Σειρά" sheetId="1" r:id="rId1"/>
  </sheets>
  <definedNames>
    <definedName name="_xlnm._FilterDatabase" localSheetId="0" hidden="1">'Αλφαβητική Σειρά'!$A$3:$AK$4</definedName>
    <definedName name="_xlnm.Print_Titles" localSheetId="0">'Αλφαβητική Σειρά'!$3:$3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" i="1"/>
  <c r="AT4" l="1"/>
  <c r="AU4" s="1"/>
  <c r="AK4"/>
  <c r="AE4"/>
  <c r="X4" l="1"/>
  <c r="N4"/>
  <c r="U4" l="1"/>
  <c r="Q4" l="1"/>
  <c r="AF4" s="1"/>
</calcChain>
</file>

<file path=xl/sharedStrings.xml><?xml version="1.0" encoding="utf-8"?>
<sst xmlns="http://schemas.openxmlformats.org/spreadsheetml/2006/main" count="68" uniqueCount="60">
  <si>
    <t>Α/Α</t>
  </si>
  <si>
    <t>Α.Μ.</t>
  </si>
  <si>
    <t>Πιστ. Ετ. Επιμ.</t>
  </si>
  <si>
    <t>Α.Π.</t>
  </si>
  <si>
    <t>Ημερ. Πρωτ.</t>
  </si>
  <si>
    <t>Επώνυμο</t>
  </si>
  <si>
    <t>Όνομα</t>
  </si>
  <si>
    <t>Κλάδος</t>
  </si>
  <si>
    <t>A' Ξένη Γλώσσα &gt;=Β2</t>
  </si>
  <si>
    <t>Β' Ξένη Γλώσσα - &gt;=Β2</t>
  </si>
  <si>
    <t>ΠΕ86</t>
  </si>
  <si>
    <t>Γκέκας</t>
  </si>
  <si>
    <t>Νεκτάριος</t>
  </si>
  <si>
    <t>α) Επιστημονική Συγκρότηση (16 μον. κατ' ανώτατο όριο) - αρ. 4, 222084/ΓΔ4/27-12-2018</t>
  </si>
  <si>
    <t>αα) Τίτλοι Σπουδών (9 μον. κατ' ανώτατο όριο)</t>
  </si>
  <si>
    <t>α) Διδακτ. (Συν.)</t>
  </si>
  <si>
    <t>β) Διδακτ. (Μη Συν.)</t>
  </si>
  <si>
    <t>γ) (αα) Μεταπτ. (Συν.)</t>
  </si>
  <si>
    <t>γ) (ββ) Μεταπτ. (Μη Συν.)</t>
  </si>
  <si>
    <t>-</t>
  </si>
  <si>
    <t>Σύν. αα)</t>
  </si>
  <si>
    <t>ββ) Γνώση Ξένων Γλωσσών (1,5 μον. κατ' ανώτατο όριο)</t>
  </si>
  <si>
    <t>Γ1</t>
  </si>
  <si>
    <t>Σύν. ββ)</t>
  </si>
  <si>
    <t>γγ) Επιμόρφωση (1 μον. κατ' ανώτατο όριο)</t>
  </si>
  <si>
    <t>α) ΑΣΠΑΙΤΕ</t>
  </si>
  <si>
    <t>β) Α.Ε.Ι.</t>
  </si>
  <si>
    <t>γ) ΥΠ.Π.Ε.Θ., Ι.Ε.Π. ή Ε.Κ.Δ.Δ.Α.</t>
  </si>
  <si>
    <t>Σύν. γγ)</t>
  </si>
  <si>
    <r>
      <t>δ) 2</t>
    </r>
    <r>
      <rPr>
        <vertAlign val="superscript"/>
        <sz val="10"/>
        <rFont val="Calibri"/>
        <family val="2"/>
        <charset val="161"/>
        <scheme val="minor"/>
      </rPr>
      <t>ος</t>
    </r>
    <r>
      <rPr>
        <sz val="10"/>
        <rFont val="Calibri"/>
        <family val="2"/>
        <charset val="161"/>
        <scheme val="minor"/>
      </rPr>
      <t xml:space="preserve"> Μεταπτ. Τίτ.</t>
    </r>
  </si>
  <si>
    <r>
      <t>δ) 2</t>
    </r>
    <r>
      <rPr>
        <vertAlign val="superscript"/>
        <sz val="10"/>
        <rFont val="Calibri"/>
        <family val="2"/>
        <charset val="161"/>
        <scheme val="minor"/>
      </rPr>
      <t>ο</t>
    </r>
    <r>
      <rPr>
        <sz val="10"/>
        <rFont val="Calibri"/>
        <family val="2"/>
        <charset val="161"/>
        <scheme val="minor"/>
      </rPr>
      <t xml:space="preserve"> Πτυχιο</t>
    </r>
  </si>
  <si>
    <r>
      <t>1</t>
    </r>
    <r>
      <rPr>
        <vertAlign val="superscript"/>
        <sz val="10"/>
        <rFont val="Calibri"/>
        <family val="2"/>
        <charset val="161"/>
        <scheme val="minor"/>
      </rPr>
      <t>η</t>
    </r>
    <r>
      <rPr>
        <sz val="10"/>
        <rFont val="Calibri"/>
        <family val="2"/>
        <charset val="161"/>
        <scheme val="minor"/>
      </rPr>
      <t xml:space="preserve"> Ξένη Γλ. (Γ2, Γ1, Β2)</t>
    </r>
  </si>
  <si>
    <r>
      <t>2</t>
    </r>
    <r>
      <rPr>
        <vertAlign val="superscript"/>
        <sz val="10"/>
        <rFont val="Calibri"/>
        <family val="2"/>
        <charset val="161"/>
        <scheme val="minor"/>
      </rPr>
      <t>η</t>
    </r>
    <r>
      <rPr>
        <sz val="10"/>
        <rFont val="Calibri"/>
        <family val="2"/>
        <charset val="161"/>
        <scheme val="minor"/>
      </rPr>
      <t xml:space="preserve"> Ξένη Γλ. (Γ2, Γ1, Β2)</t>
    </r>
  </si>
  <si>
    <t>δδ) Διδακτ. - Επιμορφ. έργο (1 μον. κατ' ανώτατο όριο)</t>
  </si>
  <si>
    <t>α) αυτοδ. Διδ. έργο σε Α.Ε.Ι.</t>
  </si>
  <si>
    <t>β) Υ.Π.Ε.Θ., Ι.Ε.Π. ή του Π.Ι.</t>
  </si>
  <si>
    <t>Σύν. δδ)</t>
  </si>
  <si>
    <t>στστ) Συγγραφικό έργο κ' εισηγ. σε συνέδρια (2,5 μον. κατ' ανώτατο όριο)</t>
  </si>
  <si>
    <t>α) συγγραφή</t>
  </si>
  <si>
    <t>β) δημοσιεύσεις</t>
  </si>
  <si>
    <t xml:space="preserve">γ) εισηγήσεις </t>
  </si>
  <si>
    <t>δ) σχεδίαση και παραγωγή</t>
  </si>
  <si>
    <t>ε) σύνταξη (Α.Π.Σ. - Δ.Ε.Π.Π.Σ.)</t>
  </si>
  <si>
    <t>Σύν. στστ)</t>
  </si>
  <si>
    <t>α) Σύνολο Μορίων Επιστημονικής Συγκρότησης:</t>
  </si>
  <si>
    <t>β) Διοικητική και διδακτική εμπειρία (14 μονάδες κατ' ανώτατο όριο) - αρ. 5, 222084/ΓΔ4/27-12-2018</t>
  </si>
  <si>
    <t>αα) Διοικητική εμπειρία (4 μονάδες κατ' ανώτατο όριο)</t>
  </si>
  <si>
    <t>α) Άσκ. Καθ. Δ_ντών, Προϊστ., Συντ.</t>
  </si>
  <si>
    <t>β) Άσκ. Καθ. Συντ. Ε.Ε., Προϊστ. Τμ., Δ_ντή Σ.Μ.</t>
  </si>
  <si>
    <t>γ) Ασκ. Καθ. Υπ_ντή Σ.Μ., Υ.Τ. Ε.Κ.</t>
  </si>
  <si>
    <t>δ) Σ.Σ.Ν., ΚΕ.ΠΛΗ.ΝΕ.Τ., Ε.Κ.Φ.Ε., ΚΕ.ΣΥ.Π., ΓΡΑ.ΣΥ. ή ΓΡΑ.Σ.Ε.Π.</t>
  </si>
  <si>
    <t>ββ) Διδακτική εμπειρία (10 μονάδες κατ' ανώτατο όριο)</t>
  </si>
  <si>
    <t>β) Σύν. διδ. Υπηρ. ως Υπεύθ. Πλη.Νε.Τ.</t>
  </si>
  <si>
    <t>α) Σύν. Άσκ. Διδ. Καθηκ.</t>
  </si>
  <si>
    <t>γ) Σύν. διδ. Υπηρ. από θέση ευθύνης</t>
  </si>
  <si>
    <t>Σύν. Μον. Διοικ. Εμπειρ. αα):</t>
  </si>
  <si>
    <t>Σύν. Μον. Διδακτ. Εμπειρ. ββ):</t>
  </si>
  <si>
    <t>Σύν. Μον. Διοικ. κ' Διδακτ. Εμπειρ. αα) + ββ):</t>
  </si>
  <si>
    <t>Γεν. Συν. Μορίων</t>
  </si>
  <si>
    <t>εε) Συμμ. σε Ερευν. Προγρ. Ν.Π.Δ.Δ. (1 μον. κατ' ανώτατο όριο)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</si>
</sst>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vertAlign val="superscript"/>
      <sz val="10"/>
      <name val="Calibri"/>
      <family val="2"/>
      <charset val="161"/>
      <scheme val="minor"/>
    </font>
    <font>
      <b/>
      <sz val="12"/>
      <color rgb="FFC00000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1"/>
      <name val="Calibri"/>
      <family val="2"/>
      <charset val="161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BD7D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2" fontId="5" fillId="5" borderId="1" xfId="1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2" fontId="11" fillId="10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2" fontId="12" fillId="8" borderId="1" xfId="0" applyNumberFormat="1" applyFont="1" applyFill="1" applyBorder="1" applyAlignment="1">
      <alignment horizontal="center" vertical="center"/>
    </xf>
    <xf numFmtId="2" fontId="11" fillId="7" borderId="1" xfId="1" applyNumberFormat="1" applyFont="1" applyFill="1" applyBorder="1" applyAlignment="1">
      <alignment horizontal="center" vertical="center"/>
    </xf>
    <xf numFmtId="2" fontId="11" fillId="9" borderId="1" xfId="1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10" fillId="14" borderId="1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</cellXfs>
  <cellStyles count="2">
    <cellStyle name="Βασικό_&lt;περιφέρεια&gt;" xfId="1"/>
    <cellStyle name="Κανονικό" xfId="0" builtinId="0"/>
  </cellStyles>
  <dxfs count="0"/>
  <tableStyles count="0" defaultTableStyle="TableStyleMedium2" defaultPivotStyle="PivotStyleLight16"/>
  <colors>
    <mruColors>
      <color rgb="FFBBD7D6"/>
      <color rgb="FFDDD9C4"/>
      <color rgb="FFFCB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"/>
  <sheetViews>
    <sheetView tabSelected="1" view="pageBreakPreview" zoomScale="55" zoomScaleNormal="85" zoomScaleSheetLayoutView="55" workbookViewId="0">
      <pane xSplit="11" ySplit="4" topLeftCell="L5" activePane="bottomRight" state="frozen"/>
      <selection pane="topRight" activeCell="L1" sqref="L1"/>
      <selection pane="bottomLeft" activeCell="A10" sqref="A10"/>
      <selection pane="bottomRight" activeCell="AD4" sqref="AD4"/>
    </sheetView>
  </sheetViews>
  <sheetFormatPr defaultColWidth="9.109375" defaultRowHeight="14.4"/>
  <cols>
    <col min="1" max="1" width="5" style="2" customWidth="1"/>
    <col min="2" max="2" width="7.6640625" style="2" customWidth="1"/>
    <col min="3" max="3" width="11.44140625" style="2" customWidth="1"/>
    <col min="4" max="4" width="9.6640625" style="4" customWidth="1"/>
    <col min="5" max="5" width="8.88671875" style="5" customWidth="1"/>
    <col min="6" max="6" width="12.5546875" style="2" customWidth="1"/>
    <col min="7" max="7" width="9" style="2" customWidth="1"/>
    <col min="8" max="8" width="7.109375" style="6" bestFit="1" customWidth="1"/>
    <col min="9" max="9" width="5.5546875" style="6" bestFit="1" customWidth="1"/>
    <col min="10" max="10" width="6.6640625" style="6" bestFit="1" customWidth="1"/>
    <col min="11" max="11" width="9.44140625" style="6" customWidth="1"/>
    <col min="12" max="12" width="8" style="6" customWidth="1"/>
    <col min="13" max="14" width="8.33203125" style="6" customWidth="1"/>
    <col min="15" max="15" width="7.44140625" style="6" bestFit="1" customWidth="1"/>
    <col min="16" max="16" width="8" style="6" bestFit="1" customWidth="1"/>
    <col min="17" max="17" width="9.44140625" style="6" bestFit="1" customWidth="1"/>
    <col min="18" max="18" width="7.44140625" style="6" bestFit="1" customWidth="1"/>
    <col min="19" max="19" width="8" style="6" bestFit="1" customWidth="1"/>
    <col min="20" max="20" width="9.44140625" style="6" bestFit="1" customWidth="1"/>
    <col min="21" max="21" width="9.44140625" style="6" customWidth="1"/>
    <col min="22" max="22" width="7.44140625" style="6" bestFit="1" customWidth="1"/>
    <col min="23" max="23" width="8" style="6" bestFit="1" customWidth="1"/>
    <col min="24" max="25" width="9.44140625" style="6" bestFit="1" customWidth="1"/>
    <col min="26" max="26" width="7.109375" style="6" bestFit="1" customWidth="1"/>
    <col min="27" max="27" width="5.5546875" style="6" bestFit="1" customWidth="1"/>
    <col min="28" max="28" width="6.6640625" style="6" bestFit="1" customWidth="1"/>
    <col min="29" max="29" width="9.44140625" style="6" customWidth="1"/>
    <col min="30" max="30" width="8" style="6" customWidth="1"/>
    <col min="31" max="32" width="8.33203125" style="6" customWidth="1"/>
    <col min="33" max="33" width="8.88671875" style="6" bestFit="1" customWidth="1"/>
    <col min="34" max="34" width="8.44140625" style="6" customWidth="1"/>
    <col min="35" max="35" width="9" style="6" customWidth="1"/>
    <col min="36" max="36" width="9.44140625" style="6" customWidth="1"/>
    <col min="37" max="37" width="7.88671875" style="7" bestFit="1" customWidth="1"/>
    <col min="38" max="42" width="0" style="2" hidden="1" customWidth="1"/>
    <col min="43" max="43" width="8.88671875" style="6" bestFit="1" customWidth="1"/>
    <col min="44" max="44" width="8.44140625" style="6" customWidth="1"/>
    <col min="45" max="45" width="9" style="6" customWidth="1"/>
    <col min="46" max="48" width="7.88671875" style="7" bestFit="1" customWidth="1"/>
    <col min="49" max="16384" width="9.109375" style="2"/>
  </cols>
  <sheetData>
    <row r="1" spans="1:48" ht="31.95" customHeight="1">
      <c r="H1" s="67" t="s">
        <v>13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  <c r="AF1" s="70" t="s">
        <v>44</v>
      </c>
      <c r="AG1" s="46" t="s">
        <v>45</v>
      </c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8" t="s">
        <v>57</v>
      </c>
      <c r="AV1" s="49" t="s">
        <v>58</v>
      </c>
    </row>
    <row r="2" spans="1:48" ht="31.95" customHeight="1">
      <c r="H2" s="50" t="s">
        <v>14</v>
      </c>
      <c r="I2" s="51"/>
      <c r="J2" s="51"/>
      <c r="K2" s="51"/>
      <c r="L2" s="51"/>
      <c r="M2" s="51"/>
      <c r="N2" s="52"/>
      <c r="O2" s="53" t="s">
        <v>21</v>
      </c>
      <c r="P2" s="54"/>
      <c r="Q2" s="55"/>
      <c r="R2" s="56" t="s">
        <v>24</v>
      </c>
      <c r="S2" s="57"/>
      <c r="T2" s="57"/>
      <c r="U2" s="58"/>
      <c r="V2" s="59" t="s">
        <v>33</v>
      </c>
      <c r="W2" s="60"/>
      <c r="X2" s="61"/>
      <c r="Y2" s="62" t="s">
        <v>59</v>
      </c>
      <c r="Z2" s="64" t="s">
        <v>37</v>
      </c>
      <c r="AA2" s="65"/>
      <c r="AB2" s="65"/>
      <c r="AC2" s="65"/>
      <c r="AD2" s="65"/>
      <c r="AE2" s="66"/>
      <c r="AF2" s="71"/>
      <c r="AG2" s="73" t="s">
        <v>46</v>
      </c>
      <c r="AH2" s="73"/>
      <c r="AI2" s="73"/>
      <c r="AJ2" s="73"/>
      <c r="AK2" s="73"/>
      <c r="AQ2" s="44" t="s">
        <v>51</v>
      </c>
      <c r="AR2" s="44"/>
      <c r="AS2" s="44"/>
      <c r="AT2" s="45"/>
      <c r="AU2" s="48"/>
      <c r="AV2" s="49"/>
    </row>
    <row r="3" spans="1:48" s="3" customFormat="1" ht="110.4">
      <c r="A3" s="16" t="s">
        <v>0</v>
      </c>
      <c r="B3" s="16" t="s">
        <v>3</v>
      </c>
      <c r="C3" s="16" t="s">
        <v>4</v>
      </c>
      <c r="D3" s="17" t="s">
        <v>1</v>
      </c>
      <c r="E3" s="16" t="s">
        <v>5</v>
      </c>
      <c r="F3" s="16" t="s">
        <v>6</v>
      </c>
      <c r="G3" s="16" t="s">
        <v>7</v>
      </c>
      <c r="H3" s="25" t="s">
        <v>15</v>
      </c>
      <c r="I3" s="25" t="s">
        <v>16</v>
      </c>
      <c r="J3" s="25" t="s">
        <v>17</v>
      </c>
      <c r="K3" s="25" t="s">
        <v>18</v>
      </c>
      <c r="L3" s="25" t="s">
        <v>29</v>
      </c>
      <c r="M3" s="25" t="s">
        <v>30</v>
      </c>
      <c r="N3" s="20" t="s">
        <v>20</v>
      </c>
      <c r="O3" s="26" t="s">
        <v>31</v>
      </c>
      <c r="P3" s="26" t="s">
        <v>32</v>
      </c>
      <c r="Q3" s="23" t="s">
        <v>23</v>
      </c>
      <c r="R3" s="27" t="s">
        <v>25</v>
      </c>
      <c r="S3" s="27" t="s">
        <v>26</v>
      </c>
      <c r="T3" s="27" t="s">
        <v>27</v>
      </c>
      <c r="U3" s="21" t="s">
        <v>28</v>
      </c>
      <c r="V3" s="28" t="s">
        <v>34</v>
      </c>
      <c r="W3" s="28" t="s">
        <v>35</v>
      </c>
      <c r="X3" s="22" t="s">
        <v>36</v>
      </c>
      <c r="Y3" s="63"/>
      <c r="Z3" s="29" t="s">
        <v>38</v>
      </c>
      <c r="AA3" s="29" t="s">
        <v>39</v>
      </c>
      <c r="AB3" s="29" t="s">
        <v>40</v>
      </c>
      <c r="AC3" s="29" t="s">
        <v>41</v>
      </c>
      <c r="AD3" s="29" t="s">
        <v>42</v>
      </c>
      <c r="AE3" s="30" t="s">
        <v>43</v>
      </c>
      <c r="AF3" s="72"/>
      <c r="AG3" s="32" t="s">
        <v>47</v>
      </c>
      <c r="AH3" s="32" t="s">
        <v>48</v>
      </c>
      <c r="AI3" s="32" t="s">
        <v>49</v>
      </c>
      <c r="AJ3" s="32" t="s">
        <v>50</v>
      </c>
      <c r="AK3" s="32" t="s">
        <v>55</v>
      </c>
      <c r="AN3" s="14" t="s">
        <v>2</v>
      </c>
      <c r="AO3" s="15" t="s">
        <v>8</v>
      </c>
      <c r="AP3" s="15" t="s">
        <v>9</v>
      </c>
      <c r="AQ3" s="21" t="s">
        <v>53</v>
      </c>
      <c r="AR3" s="21" t="s">
        <v>52</v>
      </c>
      <c r="AS3" s="21" t="s">
        <v>54</v>
      </c>
      <c r="AT3" s="24" t="s">
        <v>56</v>
      </c>
      <c r="AU3" s="48"/>
      <c r="AV3" s="49"/>
    </row>
    <row r="4" spans="1:48" s="13" customFormat="1" ht="18">
      <c r="A4" s="12">
        <v>1</v>
      </c>
      <c r="B4" s="8">
        <v>1166</v>
      </c>
      <c r="C4" s="9">
        <v>43489</v>
      </c>
      <c r="D4" s="19">
        <v>209006</v>
      </c>
      <c r="E4" s="10" t="s">
        <v>11</v>
      </c>
      <c r="F4" s="8" t="s">
        <v>12</v>
      </c>
      <c r="G4" s="8" t="s">
        <v>10</v>
      </c>
      <c r="H4" s="11" t="s">
        <v>19</v>
      </c>
      <c r="I4" s="11" t="s">
        <v>19</v>
      </c>
      <c r="J4" s="11">
        <v>4</v>
      </c>
      <c r="K4" s="11" t="s">
        <v>19</v>
      </c>
      <c r="L4" s="11" t="s">
        <v>19</v>
      </c>
      <c r="M4" s="11" t="s">
        <v>19</v>
      </c>
      <c r="N4" s="39">
        <f>IF(SUM(H4:M4)&gt;=9,9,SUM(H4:M4))</f>
        <v>4</v>
      </c>
      <c r="O4" s="11" t="s">
        <v>22</v>
      </c>
      <c r="P4" s="11" t="s">
        <v>19</v>
      </c>
      <c r="Q4" s="40">
        <f>(IF(O4="Γ2",1,IF(O4="Γ1",0.8,IF(O4="Β2",0.6))))+(IF(P4="Γ2",0.5,IF(P4="Γ1",0.4,IF(P4="Β2",0.3))))</f>
        <v>0.8</v>
      </c>
      <c r="R4" s="11" t="s">
        <v>19</v>
      </c>
      <c r="S4" s="11" t="s">
        <v>19</v>
      </c>
      <c r="T4" s="18">
        <v>0.5</v>
      </c>
      <c r="U4" s="41">
        <f>IF(SUM(R4:T4)&gt;=1.5,1.5,SUM(R4:T4))</f>
        <v>0.5</v>
      </c>
      <c r="V4" s="11" t="s">
        <v>19</v>
      </c>
      <c r="W4" s="18">
        <v>0</v>
      </c>
      <c r="X4" s="37">
        <f>(IF(V4="1 Εξάμ.",0.5,IF(V4="1 Έτος",1,0)))+(W4)</f>
        <v>0</v>
      </c>
      <c r="Y4" s="38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36">
        <f>IF(SUM(Z4:AD4)&gt;=2.5,2.5,SUM(Z4:AD4))</f>
        <v>0</v>
      </c>
      <c r="AF4" s="33">
        <f>SUM(N4+Q4+U4+X4+Y4+AE4)</f>
        <v>5.3</v>
      </c>
      <c r="AG4" s="31">
        <v>0</v>
      </c>
      <c r="AH4" s="31">
        <v>0</v>
      </c>
      <c r="AI4" s="31">
        <v>0</v>
      </c>
      <c r="AJ4" s="31">
        <v>1</v>
      </c>
      <c r="AK4" s="34">
        <f>IF(SUM(AG4:AJ4)&gt;=4,4,SUM(AG4:AJ4))</f>
        <v>1</v>
      </c>
      <c r="AN4" s="1">
        <v>0.5</v>
      </c>
      <c r="AO4" s="1">
        <v>0.8</v>
      </c>
      <c r="AP4" s="1">
        <v>0.4</v>
      </c>
      <c r="AQ4" s="31">
        <v>2.75</v>
      </c>
      <c r="AR4" s="31">
        <v>0</v>
      </c>
      <c r="AS4" s="31">
        <v>2</v>
      </c>
      <c r="AT4" s="35">
        <f>IF(SUM(AQ4:AS4)&gt;=10,10,SUM(AQ4:AS4))</f>
        <v>4.75</v>
      </c>
      <c r="AU4" s="42">
        <f>SUM(AK4+AT4)</f>
        <v>5.75</v>
      </c>
      <c r="AV4" s="43">
        <f>AF4+AU4</f>
        <v>11.05</v>
      </c>
    </row>
  </sheetData>
  <protectedRanges>
    <protectedRange sqref="AK4 AT4:AV4" name="Γενικό Σύνολο"/>
    <protectedRange sqref="Q4 T4:U4 W4:X4" name="Σύνολο 1"/>
  </protectedRanges>
  <autoFilter ref="A3:AK4">
    <filterColumn colId="13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sortState ref="A3:AP8">
      <sortCondition descending="1" ref="AK2:AK8"/>
    </sortState>
  </autoFilter>
  <mergeCells count="13">
    <mergeCell ref="AQ2:AT2"/>
    <mergeCell ref="AG1:AT1"/>
    <mergeCell ref="AU1:AU3"/>
    <mergeCell ref="AV1:AV3"/>
    <mergeCell ref="H2:N2"/>
    <mergeCell ref="O2:Q2"/>
    <mergeCell ref="R2:U2"/>
    <mergeCell ref="V2:X2"/>
    <mergeCell ref="Y2:Y3"/>
    <mergeCell ref="Z2:AE2"/>
    <mergeCell ref="H1:AE1"/>
    <mergeCell ref="AF1:AF3"/>
    <mergeCell ref="AG2:AK2"/>
  </mergeCells>
  <dataValidations count="23">
    <dataValidation allowBlank="1" showInputMessage="1" showErrorMessage="1" prompt="Κριτήριο υπηρεσιακής κατάστασης, καθοδηγητικής και διοικητικής εμπειρίας, αποτιμάται με έως 13 μονάδες κατ’ ανώτατο όριο" sqref="AG1"/>
    <dataValidation type="decimal" allowBlank="1" showInputMessage="1" showErrorMessage="1" sqref="AG4">
      <formula1>0</formula1>
      <formula2>3</formula2>
    </dataValidation>
    <dataValidation allowBlank="1" showInputMessage="1" showErrorMessage="1" prompt="η) 0,4 μονάδα. Η πιστοποιημένη γνώση και δεύτερης ξένης γλώσσας μοριοδοτείται κατά το ήμισυ της μοριοδότησης της πρώτης ξένης γλώσσας." sqref="AP3"/>
    <dataValidation allowBlank="1" showInputMessage="1" showErrorMessage="1" prompt="ζ) Πιστοποιημένη γνώση μίας ξένης γλώσσας με τίτλο επιπέδου Β2: 0,8 μονάδα." sqref="AO3"/>
    <dataValidation allowBlank="1" showErrorMessage="1" sqref="H3:X3 AQ2 AQ3:AS3 AG2 Y2:Y3 Z3:AE3 AG3:AJ3"/>
    <dataValidation type="list" allowBlank="1" showInputMessage="1" showErrorMessage="1" sqref="H4">
      <formula1>"-,6,"</formula1>
    </dataValidation>
    <dataValidation type="list" allowBlank="1" showInputMessage="1" showErrorMessage="1" sqref="I4">
      <formula1>"-,3"</formula1>
    </dataValidation>
    <dataValidation type="list" allowBlank="1" showInputMessage="1" showErrorMessage="1" sqref="J4">
      <formula1>"-,4"</formula1>
    </dataValidation>
    <dataValidation type="list" allowBlank="1" showInputMessage="1" showErrorMessage="1" sqref="L4">
      <formula1>"-,1"</formula1>
    </dataValidation>
    <dataValidation type="list" allowBlank="1" showInputMessage="1" showErrorMessage="1" sqref="K4 M4">
      <formula1>"-,2"</formula1>
    </dataValidation>
    <dataValidation type="list" allowBlank="1" showInputMessage="1" showErrorMessage="1" sqref="O4:P4">
      <formula1>"-,Γ2,Γ1,Β2"</formula1>
    </dataValidation>
    <dataValidation type="list" allowBlank="1" showInputMessage="1" showErrorMessage="1" sqref="R4:S4">
      <mc:AlternateContent xmlns:x12ac="http://schemas.microsoft.com/office/spreadsheetml/2011/1/ac" xmlns:mc="http://schemas.openxmlformats.org/markup-compatibility/2006">
        <mc:Choice Requires="x12ac">
          <x12ac:list>-,"0,5"</x12ac:list>
        </mc:Choice>
        <mc:Fallback>
          <formula1>"-,0,5"</formula1>
        </mc:Fallback>
      </mc:AlternateContent>
    </dataValidation>
    <dataValidation type="list" allowBlank="1" showInputMessage="1" showErrorMessage="1" sqref="T4 W4">
      <mc:AlternateContent xmlns:x12ac="http://schemas.microsoft.com/office/spreadsheetml/2011/1/ac" xmlns:mc="http://schemas.openxmlformats.org/markup-compatibility/2006">
        <mc:Choice Requires="x12ac">
          <x12ac:list>-,"0,1","0,2","0,3","0,4","0,5"</x12ac:list>
        </mc:Choice>
        <mc:Fallback>
          <formula1>"-,0,1,0,2,0,3,0,4,0,5"</formula1>
        </mc:Fallback>
      </mc:AlternateContent>
    </dataValidation>
    <dataValidation type="list" allowBlank="1" showInputMessage="1" showErrorMessage="1" sqref="V4">
      <formula1>"-,1 Εξάμ.,1 Έτος"</formula1>
    </dataValidation>
    <dataValidation type="list" allowBlank="1" showInputMessage="1" showErrorMessage="1" sqref="Y4:Z4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sqref="AA4">
      <mc:AlternateContent xmlns:x12ac="http://schemas.microsoft.com/office/spreadsheetml/2011/1/ac" xmlns:mc="http://schemas.openxmlformats.org/markup-compatibility/2006">
        <mc:Choice Requires="x12ac">
          <x12ac:list>0,"0,25","0,5","0,75",1</x12ac:list>
        </mc:Choice>
        <mc:Fallback>
          <formula1>"0,0,25,0,5,0,75,1"</formula1>
        </mc:Fallback>
      </mc:AlternateContent>
    </dataValidation>
    <dataValidation type="list" allowBlank="1" showInputMessage="1" showErrorMessage="1" sqref="AB4:AC4">
      <mc:AlternateContent xmlns:x12ac="http://schemas.microsoft.com/office/spreadsheetml/2011/1/ac" xmlns:mc="http://schemas.openxmlformats.org/markup-compatibility/2006">
        <mc:Choice Requires="x12ac">
          <x12ac:list>0,"0,2","0,4","0,6","0,8",1</x12ac:list>
        </mc:Choice>
        <mc:Fallback>
          <formula1>"0,0,2,0,4,0,6,0,8,1"</formula1>
        </mc:Fallback>
      </mc:AlternateContent>
    </dataValidation>
    <dataValidation type="list" allowBlank="1" showInputMessage="1" showErrorMessage="1" sqref="AD4">
      <mc:AlternateContent xmlns:x12ac="http://schemas.microsoft.com/office/spreadsheetml/2011/1/ac" xmlns:mc="http://schemas.openxmlformats.org/markup-compatibility/2006">
        <mc:Choice Requires="x12ac">
          <x12ac:list>0,"0,25","0,5"</x12ac:list>
        </mc:Choice>
        <mc:Fallback>
          <formula1>"0,0,25,0,5"</formula1>
        </mc:Fallback>
      </mc:AlternateContent>
    </dataValidation>
    <dataValidation type="decimal" allowBlank="1" showInputMessage="1" showErrorMessage="1" sqref="AH4 AS4">
      <formula1>0</formula1>
      <formula2>2</formula2>
    </dataValidation>
    <dataValidation type="decimal" allowBlank="1" showInputMessage="1" showErrorMessage="1" sqref="AI4">
      <formula1>0</formula1>
      <formula2>1.5</formula2>
    </dataValidation>
    <dataValidation type="decimal" allowBlank="1" showInputMessage="1" showErrorMessage="1" sqref="AJ4">
      <formula1>0</formula1>
      <formula2>1</formula2>
    </dataValidation>
    <dataValidation type="decimal" allowBlank="1" showInputMessage="1" showErrorMessage="1" sqref="AQ4">
      <formula1>0</formula1>
      <formula2>10</formula2>
    </dataValidation>
    <dataValidation type="decimal" allowBlank="1" showInputMessage="1" showErrorMessage="1" sqref="AR4">
      <formula1>0</formula1>
      <formula2>4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57" orientation="landscape" r:id="rId1"/>
  <headerFooter>
    <oddHeader>&amp;LΠροσωρινός Πίνακας Κατάταξης των δεκτών Υποψηφίων στη διαδικασία επιλογής Υπευθύνου Πληροφορικής και Νέων Τεχνολογιών της Διεύθυνσης Δευτεροβάθμιας Εκπαίδευσης Κοζάνης&amp;R14/02/2019</oddHeader>
    <oddFooter>&amp;LΔιεύθυνση Δευτεροβάθμιας Εκπαίδευσης Κοζάνης&amp;R&amp;P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Αλφαβητική Σειρά</vt:lpstr>
      <vt:lpstr>'Αλφαβητική Σειρά'!Print_Titles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Peb_stef</dc:creator>
  <cp:lastModifiedBy>Αλεξίκας</cp:lastModifiedBy>
  <cp:lastPrinted>2019-02-14T12:28:03Z</cp:lastPrinted>
  <dcterms:created xsi:type="dcterms:W3CDTF">2015-06-03T13:35:24Z</dcterms:created>
  <dcterms:modified xsi:type="dcterms:W3CDTF">2019-02-14T12:32:59Z</dcterms:modified>
</cp:coreProperties>
</file>